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in\Documents\"/>
    </mc:Choice>
  </mc:AlternateContent>
  <xr:revisionPtr revIDLastSave="0" documentId="13_ncr:1_{29D9D2AE-D631-4115-B39C-27F7058B64F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R Salario Ordinario" sheetId="1" r:id="rId1"/>
    <sheet name="IR Ordinario + Ing. Ocacio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C7" i="2" s="1"/>
  <c r="C9" i="2" s="1"/>
  <c r="C13" i="2" l="1"/>
  <c r="C17" i="2"/>
  <c r="C11" i="2"/>
  <c r="B5" i="1"/>
  <c r="B6" i="1" s="1"/>
  <c r="B7" i="1" s="1"/>
  <c r="B9" i="1" s="1"/>
  <c r="C15" i="2" l="1"/>
  <c r="C19" i="2" s="1"/>
</calcChain>
</file>

<file path=xl/sharedStrings.xml><?xml version="1.0" encoding="utf-8"?>
<sst xmlns="http://schemas.openxmlformats.org/spreadsheetml/2006/main" count="40" uniqueCount="24">
  <si>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</si>
  <si>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</si>
  <si>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</si>
  <si>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</si>
  <si>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</si>
  <si>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</si>
  <si>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</si>
  <si>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</si>
  <si>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</si>
  <si>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</si>
  <si>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IR Mensual</t>
  </si>
  <si>
    <t>Salario:</t>
  </si>
  <si>
    <t>Inss:</t>
  </si>
  <si>
    <t>Salario Neto:</t>
  </si>
  <si>
    <t>SERVICIOS CONTABLES INTEGRADOS, S.A.</t>
  </si>
  <si>
    <t>Expectativa Anual:</t>
  </si>
  <si>
    <t>Expectativa Anual + Ingreso Ocacional</t>
  </si>
  <si>
    <t>Ingreso Ocacional</t>
  </si>
  <si>
    <t>IR Anual con Ingreso Ocacional</t>
  </si>
  <si>
    <t>IR Anual Salario Ordinario</t>
  </si>
  <si>
    <t>IR Pago Ocacional</t>
  </si>
  <si>
    <t>IR Total a Retener</t>
  </si>
  <si>
    <t>TABLA PARA CALCULO DE IR SALARIAL ORDINARIO MAS INGRESO OCACIONAL</t>
  </si>
  <si>
    <t>TABLA PARA CALCULO DE IR SALARIAL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</si>
</sst>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$_-;\-* #,##0.00\ _$_-;_-* &quot;-&quot;??\ _$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3" fontId="3" fillId="2" borderId="0" xfId="1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0" fontId="3" fillId="2" borderId="0" xfId="0" applyFont="1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3" fillId="2" borderId="9" xfId="1" applyFont="1" applyFill="1" applyBorder="1" applyProtection="1"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Protection="1">
      <protection hidden="1"/>
    </xf>
    <xf numFmtId="43" fontId="2" fillId="3" borderId="8" xfId="1" applyFont="1" applyFill="1" applyBorder="1" applyProtection="1"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43" fontId="3" fillId="2" borderId="0" xfId="1" applyFont="1" applyFill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3" fillId="2" borderId="0" xfId="1" applyFont="1" applyFill="1" applyAlignment="1" applyProtection="1">
      <alignment horizontal="center"/>
      <protection locked="0"/>
    </xf>
    <xf numFmtId="43" fontId="1" fillId="2" borderId="9" xfId="1" applyFont="1" applyFill="1" applyBorder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1" fillId="2" borderId="0" xfId="1" applyFont="1" applyFill="1" applyBorder="1" applyProtection="1">
      <protection hidden="1"/>
    </xf>
    <xf numFmtId="43" fontId="1" fillId="2" borderId="0" xfId="1" applyFont="1" applyFill="1" applyProtection="1">
      <protection hidden="1"/>
    </xf>
    <xf numFmtId="164" fontId="0" fillId="2" borderId="0" xfId="0" applyNumberFormat="1" applyFill="1" applyProtection="1">
      <protection hidden="1"/>
    </xf>
    <xf numFmtId="43" fontId="3" fillId="4" borderId="9" xfId="1" applyFont="1" applyFill="1" applyBorder="1" applyProtection="1">
      <protection locked="0"/>
    </xf>
    <xf numFmtId="0" fontId="0" fillId="2" borderId="0" xfId="0" applyFill="1" applyBorder="1" applyProtection="1"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zoomScale="150" zoomScaleNormal="150" workbookViewId="0">
      <selection activeCell="B5" sqref="B5"/>
    </sheetView>
  </sheetViews>
  <sheetFormatPr baseColWidth="10" defaultRowHeight="15" x14ac:dyDescent="0.25"/>
  <cols>
    <col min="1" max="1" width="17.5703125" style="3" customWidth="1"/>
    <col min="2" max="2" width="18.42578125" style="3" customWidth="1"/>
    <col min="3" max="3" width="11.42578125" style="3"/>
    <col min="4" max="4" width="11.42578125" style="5"/>
    <col min="5" max="5" width="11.42578125" style="3"/>
    <col min="6" max="6" width="4" style="2" customWidth="1"/>
    <col min="7" max="7" width="11.42578125" style="2"/>
    <col min="8" max="8" width="17.7109375" style="2" bestFit="1" customWidth="1"/>
    <col min="9" max="9" width="13.42578125" style="3" customWidth="1"/>
    <col min="10" max="16384" width="11.42578125" style="2"/>
  </cols>
  <sheetData>
    <row r="1" spans="1:9" x14ac:dyDescent="0.25">
      <c r="A1" s="1" t="s">
        <v>14</v>
      </c>
      <c r="B1" s="1"/>
      <c r="C1" s="1"/>
      <c r="D1" s="1"/>
      <c r="E1" s="1"/>
    </row>
    <row r="2" spans="1:9" x14ac:dyDescent="0.25">
      <c r="A2" s="1" t="s">
        <v>23</v>
      </c>
      <c r="B2" s="1"/>
      <c r="C2" s="1"/>
      <c r="D2" s="1"/>
      <c r="E2" s="1"/>
    </row>
    <row r="3" spans="1:9" x14ac:dyDescent="0.25">
      <c r="A3" s="27"/>
      <c r="B3" s="27"/>
      <c r="C3" s="27"/>
      <c r="D3" s="27"/>
      <c r="E3" s="27"/>
    </row>
    <row r="4" spans="1:9" ht="15.75" thickBot="1" x14ac:dyDescent="0.3">
      <c r="A4" s="4" t="s">
        <v>11</v>
      </c>
      <c r="B4" s="33">
        <v>30000</v>
      </c>
      <c r="C4" s="27"/>
      <c r="D4" s="27"/>
      <c r="E4" s="27"/>
      <c r="H4" s="4"/>
    </row>
    <row r="5" spans="1:9" s="7" customFormat="1" ht="15.75" thickTop="1" x14ac:dyDescent="0.25">
      <c r="A5" s="9" t="s">
        <v>12</v>
      </c>
      <c r="B5" s="8">
        <f>+B4*0.07</f>
        <v>2100</v>
      </c>
      <c r="C5" s="25"/>
      <c r="D5" s="25"/>
      <c r="E5" s="25"/>
      <c r="I5" s="8"/>
    </row>
    <row r="6" spans="1:9" s="7" customFormat="1" x14ac:dyDescent="0.25">
      <c r="A6" s="9" t="s">
        <v>13</v>
      </c>
      <c r="B6" s="8">
        <f>+B4-B5</f>
        <v>27900</v>
      </c>
      <c r="C6" s="25"/>
      <c r="D6" s="25"/>
      <c r="E6" s="25"/>
      <c r="I6" s="8"/>
    </row>
    <row r="7" spans="1:9" s="7" customFormat="1" x14ac:dyDescent="0.25">
      <c r="A7" s="9" t="s">
        <v>15</v>
      </c>
      <c r="B7" s="8">
        <f>+B6*12</f>
        <v>334800</v>
      </c>
      <c r="C7" s="25"/>
      <c r="D7" s="25"/>
      <c r="E7" s="25"/>
      <c r="I7" s="8"/>
    </row>
    <row r="8" spans="1:9" s="7" customFormat="1" x14ac:dyDescent="0.25">
      <c r="A8" s="9"/>
      <c r="B8" s="8"/>
      <c r="C8" s="25"/>
      <c r="D8" s="25"/>
      <c r="E8" s="25"/>
      <c r="I8" s="8"/>
    </row>
    <row r="9" spans="1:9" s="7" customFormat="1" ht="15.75" thickBot="1" x14ac:dyDescent="0.3">
      <c r="A9" s="9" t="s">
        <v>10</v>
      </c>
      <c r="B9" s="11">
        <f>IF(AND(B7&gt;=A14,B7&lt;=B14),((B7-E14)*D14/12),IF(AND(B7&gt;=A15,B7&lt;=B15),((((B7-E15)*D15)+C15)/12),IF(AND(B7&gt;=A16,B7&lt;=B16),((((B7-E16)*D16)+C16)/12),IF(B7&gt;A17,((((B7-E17)*D17)+C17)/12),B7*0))))</f>
        <v>3496.6666666666665</v>
      </c>
      <c r="C9" s="8"/>
      <c r="D9" s="10"/>
      <c r="E9" s="8"/>
      <c r="I9" s="8"/>
    </row>
    <row r="10" spans="1:9" s="7" customFormat="1" ht="5.25" customHeight="1" thickTop="1" thickBot="1" x14ac:dyDescent="0.3">
      <c r="A10" s="9"/>
      <c r="B10" s="26"/>
      <c r="C10" s="8"/>
      <c r="D10" s="10"/>
      <c r="E10" s="8"/>
      <c r="I10" s="8"/>
    </row>
    <row r="11" spans="1:9" s="7" customFormat="1" ht="15.75" thickBot="1" x14ac:dyDescent="0.3">
      <c r="A11" s="12" t="s">
        <v>8</v>
      </c>
      <c r="B11" s="13"/>
      <c r="C11" s="14" t="s">
        <v>2</v>
      </c>
      <c r="D11" s="15" t="s">
        <v>4</v>
      </c>
      <c r="E11" s="14" t="s">
        <v>6</v>
      </c>
      <c r="I11" s="8"/>
    </row>
    <row r="12" spans="1:9" s="7" customFormat="1" ht="15.75" thickBot="1" x14ac:dyDescent="0.3">
      <c r="A12" s="16" t="s">
        <v>0</v>
      </c>
      <c r="B12" s="17" t="s">
        <v>1</v>
      </c>
      <c r="C12" s="18" t="s">
        <v>3</v>
      </c>
      <c r="D12" s="19" t="s">
        <v>5</v>
      </c>
      <c r="E12" s="18" t="s">
        <v>7</v>
      </c>
      <c r="I12" s="8"/>
    </row>
    <row r="13" spans="1:9" s="7" customFormat="1" x14ac:dyDescent="0.25">
      <c r="A13" s="20">
        <v>0.01</v>
      </c>
      <c r="B13" s="20">
        <v>100000</v>
      </c>
      <c r="C13" s="20">
        <v>0</v>
      </c>
      <c r="D13" s="21">
        <v>0</v>
      </c>
      <c r="E13" s="20">
        <v>0</v>
      </c>
      <c r="I13" s="8"/>
    </row>
    <row r="14" spans="1:9" s="7" customFormat="1" x14ac:dyDescent="0.25">
      <c r="A14" s="22">
        <v>100000.01</v>
      </c>
      <c r="B14" s="22">
        <v>200000</v>
      </c>
      <c r="C14" s="22">
        <v>0</v>
      </c>
      <c r="D14" s="23">
        <v>0.15</v>
      </c>
      <c r="E14" s="22">
        <v>100000</v>
      </c>
      <c r="I14" s="8"/>
    </row>
    <row r="15" spans="1:9" s="7" customFormat="1" ht="12.75" customHeight="1" x14ac:dyDescent="0.25">
      <c r="A15" s="22">
        <v>200000.01</v>
      </c>
      <c r="B15" s="22">
        <v>350000</v>
      </c>
      <c r="C15" s="22">
        <v>15000</v>
      </c>
      <c r="D15" s="23">
        <v>0.2</v>
      </c>
      <c r="E15" s="22">
        <v>200000</v>
      </c>
      <c r="I15" s="8"/>
    </row>
    <row r="16" spans="1:9" s="7" customFormat="1" x14ac:dyDescent="0.25">
      <c r="A16" s="22">
        <v>350000.01</v>
      </c>
      <c r="B16" s="22">
        <v>500000</v>
      </c>
      <c r="C16" s="22">
        <v>45000</v>
      </c>
      <c r="D16" s="23">
        <v>0.25</v>
      </c>
      <c r="E16" s="22">
        <v>350000</v>
      </c>
      <c r="I16" s="8"/>
    </row>
    <row r="17" spans="1:12" s="7" customFormat="1" x14ac:dyDescent="0.25">
      <c r="A17" s="22">
        <v>500000.01</v>
      </c>
      <c r="B17" s="22" t="s">
        <v>9</v>
      </c>
      <c r="C17" s="22">
        <v>82500</v>
      </c>
      <c r="D17" s="23">
        <v>0.3</v>
      </c>
      <c r="E17" s="22">
        <v>500000</v>
      </c>
    </row>
    <row r="18" spans="1:12" x14ac:dyDescent="0.25">
      <c r="A18" s="2"/>
      <c r="B18" s="2"/>
      <c r="C18" s="2"/>
      <c r="D18" s="2"/>
      <c r="E18" s="2"/>
      <c r="I18" s="2"/>
    </row>
    <row r="19" spans="1:12" x14ac:dyDescent="0.25">
      <c r="A19" s="2"/>
      <c r="B19" s="2"/>
      <c r="C19" s="2"/>
      <c r="D19" s="2"/>
      <c r="E19" s="2"/>
      <c r="I19" s="2"/>
    </row>
    <row r="20" spans="1:12" x14ac:dyDescent="0.25">
      <c r="A20" s="2"/>
      <c r="B20" s="2"/>
      <c r="C20" s="2"/>
      <c r="D20" s="2"/>
      <c r="E20" s="2"/>
      <c r="I20" s="2"/>
    </row>
    <row r="21" spans="1:12" x14ac:dyDescent="0.25">
      <c r="A21" s="2"/>
      <c r="B21" s="2"/>
      <c r="C21" s="2"/>
      <c r="D21" s="2"/>
      <c r="E21" s="2"/>
      <c r="I21" s="2"/>
    </row>
    <row r="22" spans="1:12" x14ac:dyDescent="0.25">
      <c r="A22" s="2"/>
      <c r="B22" s="2"/>
      <c r="C22" s="2"/>
      <c r="D22" s="2"/>
      <c r="E22" s="2"/>
      <c r="I22" s="2"/>
    </row>
    <row r="23" spans="1:12" x14ac:dyDescent="0.25">
      <c r="A23" s="2"/>
      <c r="B23" s="2"/>
      <c r="C23" s="2"/>
      <c r="D23" s="2"/>
      <c r="E23" s="2"/>
    </row>
    <row r="24" spans="1:12" x14ac:dyDescent="0.25">
      <c r="A24" s="2"/>
      <c r="B24" s="2"/>
      <c r="C24" s="2"/>
      <c r="D24" s="2"/>
      <c r="E24" s="2"/>
      <c r="L24" s="6"/>
    </row>
  </sheetData>
  <sheetProtection algorithmName="SHA-512" hashValue="JElquaXDOyI7XLyH7JmFtI9gy/JzTKmKcBqPFpNd4IxguVQ/g0UpCfBU6Bs4jc7zi3/2u9GV300KCRUgfbQcfw==" saltValue="LbOnKpw6DrvMYmFl4UP2eg==" spinCount="100000" sheet="1" objects="1" scenarios="1"/>
  <mergeCells count="3">
    <mergeCell ref="A11:B11"/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6B27-F64F-4B2E-BA07-60AF4ED1BCE5}">
  <dimension ref="A1:L27"/>
  <sheetViews>
    <sheetView tabSelected="1" zoomScale="145" zoomScaleNormal="145" workbookViewId="0">
      <selection activeCell="G10" sqref="G10"/>
    </sheetView>
  </sheetViews>
  <sheetFormatPr baseColWidth="10" defaultRowHeight="15" x14ac:dyDescent="0.25"/>
  <cols>
    <col min="1" max="1" width="20.140625" style="3" customWidth="1"/>
    <col min="2" max="2" width="21" style="3" customWidth="1"/>
    <col min="3" max="3" width="15.5703125" style="3" bestFit="1" customWidth="1"/>
    <col min="4" max="4" width="11.42578125" style="5"/>
    <col min="5" max="5" width="12.140625" style="3" bestFit="1" customWidth="1"/>
    <col min="6" max="6" width="12.140625" style="2" bestFit="1" customWidth="1"/>
    <col min="7" max="7" width="11.42578125" style="2"/>
    <col min="8" max="8" width="17.7109375" style="2" bestFit="1" customWidth="1"/>
    <col min="9" max="9" width="13.42578125" style="3" customWidth="1"/>
    <col min="10" max="16384" width="11.42578125" style="2"/>
  </cols>
  <sheetData>
    <row r="1" spans="1:9" x14ac:dyDescent="0.25">
      <c r="A1" s="1" t="s">
        <v>14</v>
      </c>
      <c r="B1" s="1"/>
      <c r="C1" s="1"/>
      <c r="D1" s="1"/>
      <c r="E1" s="1"/>
    </row>
    <row r="2" spans="1:9" x14ac:dyDescent="0.25">
      <c r="A2" s="1" t="s">
        <v>22</v>
      </c>
      <c r="B2" s="1"/>
      <c r="C2" s="1"/>
      <c r="D2" s="1"/>
      <c r="E2" s="1"/>
    </row>
    <row r="4" spans="1:9" ht="15.75" thickBot="1" x14ac:dyDescent="0.3">
      <c r="A4" s="4" t="s">
        <v>11</v>
      </c>
      <c r="B4" s="2"/>
      <c r="C4" s="33">
        <v>25000</v>
      </c>
    </row>
    <row r="5" spans="1:9" s="7" customFormat="1" ht="15.75" thickTop="1" x14ac:dyDescent="0.25">
      <c r="A5" s="9" t="s">
        <v>12</v>
      </c>
      <c r="C5" s="8">
        <f>+C4*0.07</f>
        <v>1750.0000000000002</v>
      </c>
      <c r="D5" s="10"/>
      <c r="E5" s="8"/>
      <c r="I5" s="8"/>
    </row>
    <row r="6" spans="1:9" s="7" customFormat="1" x14ac:dyDescent="0.25">
      <c r="A6" s="9" t="s">
        <v>13</v>
      </c>
      <c r="C6" s="8">
        <f>+C4-C5</f>
        <v>23250</v>
      </c>
      <c r="D6" s="10"/>
      <c r="E6" s="8"/>
      <c r="I6" s="8"/>
    </row>
    <row r="7" spans="1:9" s="7" customFormat="1" x14ac:dyDescent="0.25">
      <c r="A7" s="9" t="s">
        <v>15</v>
      </c>
      <c r="C7" s="30">
        <f>+C6*12</f>
        <v>279000</v>
      </c>
      <c r="D7" s="10"/>
      <c r="E7" s="8"/>
      <c r="I7" s="8"/>
    </row>
    <row r="8" spans="1:9" ht="13.5" customHeight="1" thickBot="1" x14ac:dyDescent="0.3">
      <c r="A8" s="4" t="s">
        <v>17</v>
      </c>
      <c r="B8" s="2"/>
      <c r="C8" s="33">
        <v>25000</v>
      </c>
    </row>
    <row r="9" spans="1:9" s="7" customFormat="1" ht="13.5" customHeight="1" thickTop="1" x14ac:dyDescent="0.25">
      <c r="A9" s="9" t="s">
        <v>16</v>
      </c>
      <c r="B9" s="34"/>
      <c r="C9" s="8">
        <f>+C7+C8</f>
        <v>304000</v>
      </c>
      <c r="D9" s="10"/>
      <c r="E9" s="8"/>
      <c r="F9" s="32"/>
      <c r="I9" s="8"/>
    </row>
    <row r="10" spans="1:9" s="7" customFormat="1" ht="13.5" customHeight="1" x14ac:dyDescent="0.25">
      <c r="A10" s="9"/>
      <c r="C10" s="8"/>
      <c r="D10" s="10"/>
      <c r="E10" s="8"/>
      <c r="F10" s="8"/>
      <c r="I10" s="8"/>
    </row>
    <row r="11" spans="1:9" s="7" customFormat="1" ht="13.5" customHeight="1" thickBot="1" x14ac:dyDescent="0.3">
      <c r="A11" s="9" t="s">
        <v>18</v>
      </c>
      <c r="C11" s="28">
        <f>IF(AND($C$9&gt;=$A$24,$C$9&lt;=$B$24),(($C$9-$E$24)*D24),IF(AND($C$9&gt;=$A$25,C7&lt;=$B$25),(((($C$9-$E$25)*$D$25))+$C$25),IF(AND($C$9&gt;=$A$26,C7&lt;=$B$26),(((($C$9-$E$26)*$D$26)+$C$26)),IF($C$9&gt;$A$27,(((($C$9-$E$27)*$D$27)+$C$27)),$C$9*0))))</f>
        <v>35800</v>
      </c>
      <c r="D11" s="29"/>
      <c r="E11" s="8"/>
      <c r="F11" s="32"/>
      <c r="I11" s="8"/>
    </row>
    <row r="12" spans="1:9" s="7" customFormat="1" ht="13.5" customHeight="1" thickTop="1" x14ac:dyDescent="0.25">
      <c r="A12" s="9"/>
      <c r="C12" s="30"/>
      <c r="D12" s="29"/>
      <c r="E12" s="8"/>
      <c r="F12" s="8"/>
      <c r="I12" s="8"/>
    </row>
    <row r="13" spans="1:9" s="7" customFormat="1" ht="13.5" customHeight="1" thickBot="1" x14ac:dyDescent="0.3">
      <c r="A13" s="9" t="s">
        <v>19</v>
      </c>
      <c r="C13" s="28">
        <f>IF(AND($C$7&gt;=$A$24,$C$7&lt;=$B$24),(($C$7-$E$24)*D26),IF(AND($C$7&gt;=$A$25,C7&lt;=$B$25),(((($C$7-$E$25)*$D$25))+$C$25),IF(AND($C$7&gt;=$A$26,C7&lt;=$B$26),(((($C$7-$E$26)*$D$26)+$C$26)),IF($C$7&gt;$A$27,(((($C$7-$E$27)*$D$27)+$C$27)),$C$7*0))))</f>
        <v>30800</v>
      </c>
      <c r="D13" s="29"/>
      <c r="E13" s="8"/>
      <c r="I13" s="8"/>
    </row>
    <row r="14" spans="1:9" s="7" customFormat="1" ht="13.5" customHeight="1" thickTop="1" x14ac:dyDescent="0.25">
      <c r="A14" s="9"/>
      <c r="C14" s="30"/>
      <c r="D14" s="29"/>
      <c r="E14" s="8"/>
      <c r="I14" s="8"/>
    </row>
    <row r="15" spans="1:9" s="7" customFormat="1" ht="13.5" customHeight="1" thickBot="1" x14ac:dyDescent="0.3">
      <c r="A15" s="9" t="s">
        <v>20</v>
      </c>
      <c r="C15" s="28">
        <f>+C11-C13</f>
        <v>5000</v>
      </c>
      <c r="D15" s="29"/>
      <c r="E15" s="8"/>
      <c r="I15" s="8"/>
    </row>
    <row r="16" spans="1:9" s="7" customFormat="1" ht="13.5" customHeight="1" thickTop="1" x14ac:dyDescent="0.25">
      <c r="A16" s="9"/>
      <c r="C16" s="31"/>
      <c r="D16" s="10"/>
      <c r="E16" s="8"/>
      <c r="I16" s="8"/>
    </row>
    <row r="17" spans="1:12" s="7" customFormat="1" ht="15.75" thickBot="1" x14ac:dyDescent="0.3">
      <c r="A17" s="9" t="s">
        <v>10</v>
      </c>
      <c r="C17" s="28">
        <f>IF(AND($C$9&gt;=$A$24,$C$9&lt;=$B$24),(($C$9-$E$24)*0.15/12),IF(AND($C$9&gt;=$A$25,C9&lt;=$B$25),(((($C$9-$E$25)*$D$25)+$C$25)/12),IF(AND($C$9&gt;=$A$26,C9&lt;=$B$26),(((($C$9-$E$26)*$D$26)+$C$26)/12),IF($C$9&gt;$A$27,(((($C$9-$E$27)*$D$27)+$C$27)/12),$C$9*0))))</f>
        <v>2983.3333333333335</v>
      </c>
      <c r="D17" s="10"/>
      <c r="E17" s="8"/>
      <c r="I17" s="8"/>
    </row>
    <row r="18" spans="1:12" s="7" customFormat="1" ht="15.75" thickTop="1" x14ac:dyDescent="0.25">
      <c r="A18" s="9"/>
      <c r="C18" s="26"/>
      <c r="D18" s="10"/>
      <c r="E18" s="8"/>
      <c r="I18" s="8"/>
    </row>
    <row r="19" spans="1:12" s="7" customFormat="1" ht="15.75" thickBot="1" x14ac:dyDescent="0.3">
      <c r="A19" s="9" t="s">
        <v>21</v>
      </c>
      <c r="C19" s="11">
        <f>+C15+C17</f>
        <v>7983.3333333333339</v>
      </c>
      <c r="D19" s="10"/>
      <c r="E19" s="8"/>
      <c r="I19" s="8"/>
    </row>
    <row r="20" spans="1:12" s="7" customFormat="1" ht="16.5" thickTop="1" thickBot="1" x14ac:dyDescent="0.3">
      <c r="A20" s="8"/>
      <c r="B20" s="8"/>
      <c r="C20" s="8"/>
      <c r="D20" s="10"/>
      <c r="E20" s="8"/>
    </row>
    <row r="21" spans="1:12" s="7" customFormat="1" ht="15.75" thickBot="1" x14ac:dyDescent="0.3">
      <c r="A21" s="12" t="s">
        <v>8</v>
      </c>
      <c r="B21" s="13"/>
      <c r="C21" s="14" t="s">
        <v>2</v>
      </c>
      <c r="D21" s="15" t="s">
        <v>4</v>
      </c>
      <c r="E21" s="14" t="s">
        <v>6</v>
      </c>
    </row>
    <row r="22" spans="1:12" s="7" customFormat="1" ht="15.75" thickBot="1" x14ac:dyDescent="0.3">
      <c r="A22" s="16" t="s">
        <v>0</v>
      </c>
      <c r="B22" s="17" t="s">
        <v>1</v>
      </c>
      <c r="C22" s="18" t="s">
        <v>3</v>
      </c>
      <c r="D22" s="19" t="s">
        <v>5</v>
      </c>
      <c r="E22" s="18" t="s">
        <v>7</v>
      </c>
    </row>
    <row r="23" spans="1:12" s="7" customFormat="1" x14ac:dyDescent="0.25">
      <c r="A23" s="20">
        <v>0.01</v>
      </c>
      <c r="B23" s="20">
        <v>100000</v>
      </c>
      <c r="C23" s="20">
        <v>0</v>
      </c>
      <c r="D23" s="21">
        <v>0</v>
      </c>
      <c r="E23" s="20">
        <v>0</v>
      </c>
    </row>
    <row r="24" spans="1:12" s="7" customFormat="1" x14ac:dyDescent="0.25">
      <c r="A24" s="22">
        <v>100000.01</v>
      </c>
      <c r="B24" s="22">
        <v>200000</v>
      </c>
      <c r="C24" s="22">
        <v>0</v>
      </c>
      <c r="D24" s="23">
        <v>0.15</v>
      </c>
      <c r="E24" s="22">
        <v>100000</v>
      </c>
    </row>
    <row r="25" spans="1:12" s="7" customFormat="1" x14ac:dyDescent="0.25">
      <c r="A25" s="22">
        <v>200000.01</v>
      </c>
      <c r="B25" s="22">
        <v>350000</v>
      </c>
      <c r="C25" s="22">
        <v>15000</v>
      </c>
      <c r="D25" s="23">
        <v>0.2</v>
      </c>
      <c r="E25" s="22">
        <v>200000</v>
      </c>
    </row>
    <row r="26" spans="1:12" s="7" customFormat="1" x14ac:dyDescent="0.25">
      <c r="A26" s="22">
        <v>350000.01</v>
      </c>
      <c r="B26" s="22">
        <v>500000</v>
      </c>
      <c r="C26" s="22">
        <v>45000</v>
      </c>
      <c r="D26" s="23">
        <v>0.25</v>
      </c>
      <c r="E26" s="22">
        <v>350000</v>
      </c>
      <c r="I26" s="8"/>
    </row>
    <row r="27" spans="1:12" s="7" customFormat="1" x14ac:dyDescent="0.25">
      <c r="A27" s="22">
        <v>500000.01</v>
      </c>
      <c r="B27" s="22" t="s">
        <v>9</v>
      </c>
      <c r="C27" s="22">
        <v>82500</v>
      </c>
      <c r="D27" s="23">
        <v>0.3</v>
      </c>
      <c r="E27" s="22">
        <v>500000</v>
      </c>
      <c r="I27" s="8"/>
      <c r="L27" s="24"/>
    </row>
  </sheetData>
  <sheetProtection algorithmName="SHA-512" hashValue="tbnos3UKoywr5ZwQgRjVT1mHDHP99dgfDOE3VQ5PoKRAr4aJkN89mfT/lR70kYBCaf3+iAnj7zdz0Ws4Ofw+kA==" saltValue="f/ctIoEis7TB4zuX/6YOYg==" spinCount="100000" sheet="1" objects="1" scenarios="1"/>
  <mergeCells count="3">
    <mergeCell ref="A1:E1"/>
    <mergeCell ref="A2:E2"/>
    <mergeCell ref="A21:B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 Salario Ordinario</vt:lpstr>
      <vt:lpstr>IR Ordinario + Ing. Ocacional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marvin</cp:lastModifiedBy>
  <dcterms:created xsi:type="dcterms:W3CDTF">2020-06-29T00:43:53Z</dcterms:created>
  <dcterms:modified xsi:type="dcterms:W3CDTF">2020-06-29T13:41:51Z</dcterms:modified>
</cp:coreProperties>
</file>